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20" windowHeight="7460" activeTab="0"/>
  </bookViews>
  <sheets>
    <sheet name="Aufstellung" sheetId="1" r:id="rId1"/>
    <sheet name="ber" sheetId="2" r:id="rId2"/>
    <sheet name="Tabelle1" sheetId="3" r:id="rId3"/>
  </sheets>
  <definedNames>
    <definedName name="_xlnm.Print_Area" localSheetId="0">'Aufstellung'!$A$1:$Z$32</definedName>
  </definedNames>
  <calcPr fullCalcOnLoad="1"/>
</workbook>
</file>

<file path=xl/sharedStrings.xml><?xml version="1.0" encoding="utf-8"?>
<sst xmlns="http://schemas.openxmlformats.org/spreadsheetml/2006/main" count="74" uniqueCount="24">
  <si>
    <t>Mannschaften</t>
  </si>
  <si>
    <t>SKC Franken Kulmbach</t>
  </si>
  <si>
    <t>Bonus</t>
  </si>
  <si>
    <t>Starter</t>
  </si>
  <si>
    <t>DG1</t>
  </si>
  <si>
    <t>DG2</t>
  </si>
  <si>
    <t>DG3</t>
  </si>
  <si>
    <t>DG4</t>
  </si>
  <si>
    <t>Ges</t>
  </si>
  <si>
    <t>Gesamt</t>
  </si>
  <si>
    <t>gespielte Holz</t>
  </si>
  <si>
    <t>Rangliste</t>
  </si>
  <si>
    <t>1.</t>
  </si>
  <si>
    <t>2.</t>
  </si>
  <si>
    <t>3.</t>
  </si>
  <si>
    <t>4.</t>
  </si>
  <si>
    <t>Beste Einzelkegler</t>
  </si>
  <si>
    <t>KV Lohengrin Kulmbach</t>
  </si>
  <si>
    <t>SKC Gallier-Condor</t>
  </si>
  <si>
    <t>SKC BW Zaubach</t>
  </si>
  <si>
    <t>SKC BW Kulmbach</t>
  </si>
  <si>
    <t>SKV Kulmbach-Pokalfinale 2018 - Wirsberg</t>
  </si>
  <si>
    <t>KV Lohengrin III</t>
  </si>
  <si>
    <t>5.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</si>
</sst>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&quot;Stand:&quot;\ dd/mm/yyyy\ hh:m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36"/>
      <color indexed="8"/>
      <name val="Calibri"/>
      <family val="2"/>
    </font>
    <font>
      <b/>
      <sz val="24"/>
      <color indexed="8"/>
      <name val="Calibri"/>
      <family val="2"/>
    </font>
    <font>
      <b/>
      <sz val="15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36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5"/>
      <color theme="1"/>
      <name val="Calibri"/>
      <family val="2"/>
    </font>
    <font>
      <b/>
      <sz val="2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7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horizontal="right" indent="1"/>
      <protection locked="0"/>
    </xf>
    <xf numFmtId="0" fontId="0" fillId="34" borderId="10" xfId="0" applyFill="1" applyBorder="1" applyAlignment="1" applyProtection="1">
      <alignment horizontal="right" indent="1"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Alignment="1" applyProtection="1">
      <alignment horizontal="left" shrinkToFit="1"/>
      <protection locked="0"/>
    </xf>
    <xf numFmtId="0" fontId="27" fillId="34" borderId="10" xfId="0" applyFont="1" applyFill="1" applyBorder="1" applyAlignment="1" applyProtection="1">
      <alignment horizontal="left" indent="1"/>
      <protection locked="0"/>
    </xf>
    <xf numFmtId="0" fontId="27" fillId="33" borderId="10" xfId="0" applyFont="1" applyFill="1" applyBorder="1" applyAlignment="1" applyProtection="1">
      <alignment horizontal="left" indent="1"/>
      <protection locked="0"/>
    </xf>
    <xf numFmtId="0" fontId="39" fillId="35" borderId="0" xfId="0" applyFont="1" applyFill="1" applyAlignment="1" applyProtection="1">
      <alignment horizontal="center" vertical="center"/>
      <protection/>
    </xf>
    <xf numFmtId="0" fontId="0" fillId="35" borderId="0" xfId="0" applyFill="1" applyAlignment="1" applyProtection="1">
      <alignment/>
      <protection/>
    </xf>
    <xf numFmtId="0" fontId="40" fillId="35" borderId="0" xfId="0" applyFont="1" applyFill="1" applyAlignment="1" applyProtection="1">
      <alignment vertical="center"/>
      <protection/>
    </xf>
    <xf numFmtId="0" fontId="41" fillId="33" borderId="10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/>
      <protection/>
    </xf>
    <xf numFmtId="0" fontId="27" fillId="33" borderId="10" xfId="0" applyFont="1" applyFill="1" applyBorder="1" applyAlignment="1" applyProtection="1">
      <alignment horizontal="center"/>
      <protection/>
    </xf>
    <xf numFmtId="0" fontId="27" fillId="33" borderId="10" xfId="0" applyFont="1" applyFill="1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 horizontal="center" vertical="center"/>
      <protection/>
    </xf>
    <xf numFmtId="0" fontId="42" fillId="35" borderId="10" xfId="0" applyFont="1" applyFill="1" applyBorder="1" applyAlignment="1" applyProtection="1">
      <alignment horizontal="center" vertical="center" wrapText="1"/>
      <protection/>
    </xf>
    <xf numFmtId="0" fontId="43" fillId="35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right"/>
      <protection/>
    </xf>
    <xf numFmtId="0" fontId="0" fillId="34" borderId="1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 horizontal="right"/>
      <protection/>
    </xf>
    <xf numFmtId="0" fontId="0" fillId="34" borderId="0" xfId="0" applyFill="1" applyAlignment="1" applyProtection="1">
      <alignment/>
      <protection/>
    </xf>
    <xf numFmtId="0" fontId="0" fillId="33" borderId="11" xfId="0" applyFill="1" applyBorder="1" applyAlignment="1" applyProtection="1">
      <alignment horizontal="right"/>
      <protection/>
    </xf>
    <xf numFmtId="0" fontId="0" fillId="33" borderId="12" xfId="0" applyFill="1" applyBorder="1" applyAlignment="1" applyProtection="1">
      <alignment horizontal="right"/>
      <protection/>
    </xf>
    <xf numFmtId="0" fontId="0" fillId="33" borderId="13" xfId="0" applyFill="1" applyBorder="1" applyAlignment="1" applyProtection="1">
      <alignment horizontal="right"/>
      <protection/>
    </xf>
    <xf numFmtId="0" fontId="0" fillId="33" borderId="14" xfId="0" applyFill="1" applyBorder="1" applyAlignment="1" applyProtection="1">
      <alignment horizontal="right"/>
      <protection/>
    </xf>
    <xf numFmtId="0" fontId="0" fillId="34" borderId="15" xfId="0" applyFill="1" applyBorder="1" applyAlignment="1" applyProtection="1">
      <alignment horizontal="right"/>
      <protection/>
    </xf>
    <xf numFmtId="0" fontId="0" fillId="34" borderId="0" xfId="0" applyFill="1" applyBorder="1" applyAlignment="1" applyProtection="1">
      <alignment horizontal="right"/>
      <protection/>
    </xf>
    <xf numFmtId="0" fontId="0" fillId="34" borderId="16" xfId="0" applyFill="1" applyBorder="1" applyAlignment="1" applyProtection="1">
      <alignment horizontal="right"/>
      <protection/>
    </xf>
    <xf numFmtId="0" fontId="27" fillId="33" borderId="17" xfId="0" applyFont="1" applyFill="1" applyBorder="1" applyAlignment="1" applyProtection="1">
      <alignment horizontal="right"/>
      <protection/>
    </xf>
    <xf numFmtId="0" fontId="27" fillId="33" borderId="18" xfId="0" applyFont="1" applyFill="1" applyBorder="1" applyAlignment="1" applyProtection="1">
      <alignment horizontal="right"/>
      <protection/>
    </xf>
    <xf numFmtId="0" fontId="27" fillId="33" borderId="16" xfId="0" applyFont="1" applyFill="1" applyBorder="1" applyAlignment="1" applyProtection="1">
      <alignment horizontal="right"/>
      <protection/>
    </xf>
    <xf numFmtId="165" fontId="0" fillId="35" borderId="0" xfId="0" applyNumberFormat="1" applyFill="1" applyAlignment="1" applyProtection="1">
      <alignment horizontal="right"/>
      <protection/>
    </xf>
    <xf numFmtId="0" fontId="27" fillId="35" borderId="0" xfId="0" applyFont="1" applyFill="1" applyAlignment="1" applyProtection="1">
      <alignment horizontal="center"/>
      <protection/>
    </xf>
    <xf numFmtId="0" fontId="27" fillId="35" borderId="0" xfId="0" applyFont="1" applyFill="1" applyAlignment="1" applyProtection="1">
      <alignment horizontal="center"/>
      <protection/>
    </xf>
    <xf numFmtId="0" fontId="0" fillId="35" borderId="0" xfId="0" applyFill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57150</xdr:rowOff>
    </xdr:from>
    <xdr:to>
      <xdr:col>3</xdr:col>
      <xdr:colOff>38100</xdr:colOff>
      <xdr:row>2</xdr:row>
      <xdr:rowOff>200025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2"/>
  <sheetViews>
    <sheetView tabSelected="1" zoomScalePageLayoutView="0" workbookViewId="0" topLeftCell="A1">
      <selection activeCell="C16" sqref="C16:F16"/>
    </sheetView>
  </sheetViews>
  <sheetFormatPr defaultColWidth="7.140625" defaultRowHeight="18.75" customHeight="1"/>
  <cols>
    <col min="1" max="1" width="3.57421875" style="8" customWidth="1"/>
    <col min="2" max="2" width="3.57421875" style="17" customWidth="1"/>
    <col min="3" max="6" width="5.00390625" style="17" customWidth="1"/>
    <col min="7" max="11" width="6.421875" style="17" customWidth="1"/>
    <col min="12" max="12" width="3.57421875" style="8" customWidth="1"/>
    <col min="13" max="13" width="3.57421875" style="17" customWidth="1"/>
    <col min="14" max="17" width="5.00390625" style="17" customWidth="1"/>
    <col min="18" max="22" width="6.421875" style="17" customWidth="1"/>
    <col min="23" max="23" width="3.57421875" style="8" customWidth="1"/>
    <col min="24" max="24" width="3.28125" style="8" customWidth="1"/>
    <col min="25" max="25" width="28.57421875" style="8" customWidth="1"/>
    <col min="26" max="26" width="12.8515625" style="8" customWidth="1"/>
    <col min="27" max="50" width="7.140625" style="8" customWidth="1"/>
    <col min="51" max="16384" width="7.140625" style="17" customWidth="1"/>
  </cols>
  <sheetData>
    <row r="1" spans="1:26" s="8" customFormat="1" ht="18.75" customHeight="1">
      <c r="A1" s="7" t="s">
        <v>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s="8" customFormat="1" ht="18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s="8" customFormat="1" ht="18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50" s="11" customFormat="1" ht="18.75" customHeight="1">
      <c r="A4" s="9"/>
      <c r="B4" s="10" t="str">
        <f>B37</f>
        <v>KV Lohengrin III</v>
      </c>
      <c r="C4" s="10"/>
      <c r="D4" s="10"/>
      <c r="E4" s="10"/>
      <c r="F4" s="10"/>
      <c r="G4" s="10"/>
      <c r="H4" s="10"/>
      <c r="I4" s="10"/>
      <c r="J4" s="10"/>
      <c r="K4" s="10"/>
      <c r="L4" s="9"/>
      <c r="M4" s="10" t="str">
        <f>B38</f>
        <v>SKC Franken Kulmbach</v>
      </c>
      <c r="N4" s="10"/>
      <c r="O4" s="10"/>
      <c r="P4" s="10"/>
      <c r="Q4" s="10"/>
      <c r="R4" s="10"/>
      <c r="S4" s="10"/>
      <c r="T4" s="10"/>
      <c r="U4" s="10"/>
      <c r="V4" s="10"/>
      <c r="W4" s="9"/>
      <c r="X4" s="10" t="s">
        <v>11</v>
      </c>
      <c r="Y4" s="10"/>
      <c r="Z4" s="10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2:26" ht="18.75" customHeight="1">
      <c r="B5" s="12" t="s">
        <v>3</v>
      </c>
      <c r="C5" s="12"/>
      <c r="D5" s="12"/>
      <c r="E5" s="12"/>
      <c r="F5" s="12"/>
      <c r="G5" s="13" t="s">
        <v>4</v>
      </c>
      <c r="H5" s="13" t="s">
        <v>5</v>
      </c>
      <c r="I5" s="13" t="s">
        <v>6</v>
      </c>
      <c r="J5" s="13" t="s">
        <v>7</v>
      </c>
      <c r="K5" s="13" t="s">
        <v>8</v>
      </c>
      <c r="M5" s="12" t="s">
        <v>3</v>
      </c>
      <c r="N5" s="12"/>
      <c r="O5" s="12"/>
      <c r="P5" s="12"/>
      <c r="Q5" s="12"/>
      <c r="R5" s="13" t="s">
        <v>4</v>
      </c>
      <c r="S5" s="13" t="s">
        <v>5</v>
      </c>
      <c r="T5" s="13" t="s">
        <v>6</v>
      </c>
      <c r="U5" s="13" t="s">
        <v>7</v>
      </c>
      <c r="V5" s="13" t="s">
        <v>8</v>
      </c>
      <c r="X5" s="14" t="s">
        <v>12</v>
      </c>
      <c r="Y5" s="15" t="str">
        <f>ber!F1</f>
        <v>SKC BW Kulmbach</v>
      </c>
      <c r="Z5" s="16">
        <f>ber!H1</f>
        <v>100</v>
      </c>
    </row>
    <row r="6" spans="2:26" ht="18.75" customHeight="1">
      <c r="B6" s="18">
        <v>1</v>
      </c>
      <c r="C6" s="6"/>
      <c r="D6" s="6"/>
      <c r="E6" s="6"/>
      <c r="F6" s="6"/>
      <c r="G6" s="1"/>
      <c r="H6" s="1"/>
      <c r="I6" s="1"/>
      <c r="J6" s="1"/>
      <c r="K6" s="19">
        <f>SUM(G6:J6)</f>
        <v>0</v>
      </c>
      <c r="M6" s="18">
        <v>1</v>
      </c>
      <c r="N6" s="6"/>
      <c r="O6" s="6"/>
      <c r="P6" s="6"/>
      <c r="Q6" s="6"/>
      <c r="R6" s="1"/>
      <c r="S6" s="1"/>
      <c r="T6" s="1"/>
      <c r="U6" s="1"/>
      <c r="V6" s="19">
        <f>SUM(R6:U6)</f>
        <v>0</v>
      </c>
      <c r="X6" s="14"/>
      <c r="Y6" s="15"/>
      <c r="Z6" s="16"/>
    </row>
    <row r="7" spans="1:50" s="22" customFormat="1" ht="18.75" customHeight="1">
      <c r="A7" s="8"/>
      <c r="B7" s="20">
        <v>2</v>
      </c>
      <c r="C7" s="5"/>
      <c r="D7" s="5"/>
      <c r="E7" s="5"/>
      <c r="F7" s="5"/>
      <c r="G7" s="2"/>
      <c r="H7" s="2"/>
      <c r="I7" s="2"/>
      <c r="J7" s="2"/>
      <c r="K7" s="21">
        <f>SUM(G7:J7)</f>
        <v>0</v>
      </c>
      <c r="L7" s="8"/>
      <c r="M7" s="20">
        <v>2</v>
      </c>
      <c r="N7" s="5"/>
      <c r="O7" s="5"/>
      <c r="P7" s="5"/>
      <c r="Q7" s="5"/>
      <c r="R7" s="2"/>
      <c r="S7" s="2"/>
      <c r="T7" s="2"/>
      <c r="U7" s="2"/>
      <c r="V7" s="21">
        <f>SUM(R7:U7)</f>
        <v>0</v>
      </c>
      <c r="W7" s="8"/>
      <c r="X7" s="14" t="s">
        <v>13</v>
      </c>
      <c r="Y7" s="15" t="str">
        <f>ber!F2</f>
        <v>SKC Franken Kulmbach</v>
      </c>
      <c r="Z7" s="16">
        <f>ber!H2</f>
        <v>100</v>
      </c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2:26" ht="18.75" customHeight="1">
      <c r="B8" s="18">
        <v>3</v>
      </c>
      <c r="C8" s="6"/>
      <c r="D8" s="6"/>
      <c r="E8" s="6"/>
      <c r="F8" s="6"/>
      <c r="G8" s="1"/>
      <c r="H8" s="1"/>
      <c r="I8" s="1"/>
      <c r="J8" s="1"/>
      <c r="K8" s="19">
        <f>SUM(G8:J8)</f>
        <v>0</v>
      </c>
      <c r="M8" s="18">
        <v>3</v>
      </c>
      <c r="N8" s="6"/>
      <c r="O8" s="6"/>
      <c r="P8" s="6"/>
      <c r="Q8" s="6"/>
      <c r="R8" s="1"/>
      <c r="S8" s="1"/>
      <c r="T8" s="1"/>
      <c r="U8" s="1"/>
      <c r="V8" s="19">
        <f>SUM(R8:U8)</f>
        <v>0</v>
      </c>
      <c r="X8" s="14"/>
      <c r="Y8" s="15"/>
      <c r="Z8" s="16"/>
    </row>
    <row r="9" spans="1:50" s="22" customFormat="1" ht="18.75" customHeight="1">
      <c r="A9" s="8"/>
      <c r="B9" s="20">
        <v>4</v>
      </c>
      <c r="C9" s="5"/>
      <c r="D9" s="5"/>
      <c r="E9" s="5"/>
      <c r="F9" s="5"/>
      <c r="G9" s="2"/>
      <c r="H9" s="2"/>
      <c r="I9" s="2"/>
      <c r="J9" s="2"/>
      <c r="K9" s="21">
        <f>SUM(G9:J9)</f>
        <v>0</v>
      </c>
      <c r="L9" s="8"/>
      <c r="M9" s="20">
        <v>4</v>
      </c>
      <c r="N9" s="5"/>
      <c r="O9" s="5"/>
      <c r="P9" s="5"/>
      <c r="Q9" s="5"/>
      <c r="R9" s="2"/>
      <c r="S9" s="2"/>
      <c r="T9" s="2"/>
      <c r="U9" s="2"/>
      <c r="V9" s="21">
        <f>SUM(R9:U9)</f>
        <v>0</v>
      </c>
      <c r="W9" s="8"/>
      <c r="X9" s="14" t="s">
        <v>14</v>
      </c>
      <c r="Y9" s="15" t="str">
        <f>ber!F3</f>
        <v>KV Lohengrin III</v>
      </c>
      <c r="Z9" s="16">
        <f>ber!H3</f>
        <v>100</v>
      </c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2:26" ht="18.75" customHeight="1">
      <c r="B10" s="23" t="s">
        <v>10</v>
      </c>
      <c r="C10" s="24"/>
      <c r="D10" s="24"/>
      <c r="E10" s="24"/>
      <c r="F10" s="24"/>
      <c r="G10" s="24"/>
      <c r="H10" s="24"/>
      <c r="I10" s="24"/>
      <c r="J10" s="24"/>
      <c r="K10" s="25">
        <f>SUM(K6:K9)</f>
        <v>0</v>
      </c>
      <c r="M10" s="23" t="s">
        <v>10</v>
      </c>
      <c r="N10" s="24"/>
      <c r="O10" s="24"/>
      <c r="P10" s="24"/>
      <c r="Q10" s="24"/>
      <c r="R10" s="24"/>
      <c r="S10" s="24"/>
      <c r="T10" s="24"/>
      <c r="U10" s="24"/>
      <c r="V10" s="26">
        <f>SUM(V6:V9)</f>
        <v>0</v>
      </c>
      <c r="X10" s="14"/>
      <c r="Y10" s="15"/>
      <c r="Z10" s="16"/>
    </row>
    <row r="11" spans="1:50" s="22" customFormat="1" ht="18.75" customHeight="1">
      <c r="A11" s="8"/>
      <c r="B11" s="27" t="s">
        <v>2</v>
      </c>
      <c r="C11" s="28"/>
      <c r="D11" s="28"/>
      <c r="E11" s="28"/>
      <c r="F11" s="28"/>
      <c r="G11" s="28"/>
      <c r="H11" s="28"/>
      <c r="I11" s="28"/>
      <c r="J11" s="28"/>
      <c r="K11" s="29">
        <f>G37</f>
        <v>100</v>
      </c>
      <c r="L11" s="8"/>
      <c r="M11" s="27" t="s">
        <v>2</v>
      </c>
      <c r="N11" s="28"/>
      <c r="O11" s="28"/>
      <c r="P11" s="28"/>
      <c r="Q11" s="28"/>
      <c r="R11" s="28"/>
      <c r="S11" s="28"/>
      <c r="T11" s="28"/>
      <c r="U11" s="28"/>
      <c r="V11" s="29">
        <f>G38</f>
        <v>100</v>
      </c>
      <c r="W11" s="8"/>
      <c r="X11" s="14" t="s">
        <v>15</v>
      </c>
      <c r="Y11" s="15" t="str">
        <f>ber!F4</f>
        <v>SKC BW Zaubach</v>
      </c>
      <c r="Z11" s="16">
        <f>ber!H4</f>
        <v>75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2:26" ht="18.75" customHeight="1">
      <c r="B12" s="30" t="s">
        <v>9</v>
      </c>
      <c r="C12" s="31"/>
      <c r="D12" s="31"/>
      <c r="E12" s="31"/>
      <c r="F12" s="31"/>
      <c r="G12" s="31"/>
      <c r="H12" s="31"/>
      <c r="I12" s="31"/>
      <c r="J12" s="31"/>
      <c r="K12" s="32">
        <f>SUM(K10:K11)</f>
        <v>100</v>
      </c>
      <c r="M12" s="30" t="s">
        <v>9</v>
      </c>
      <c r="N12" s="31"/>
      <c r="O12" s="31"/>
      <c r="P12" s="31"/>
      <c r="Q12" s="31"/>
      <c r="R12" s="31"/>
      <c r="S12" s="31"/>
      <c r="T12" s="31"/>
      <c r="U12" s="31"/>
      <c r="V12" s="32">
        <f>SUM(V10:V11)</f>
        <v>100</v>
      </c>
      <c r="X12" s="14"/>
      <c r="Y12" s="15"/>
      <c r="Z12" s="16"/>
    </row>
    <row r="13" spans="24:26" s="8" customFormat="1" ht="18.75" customHeight="1">
      <c r="X13" s="14">
        <v>5</v>
      </c>
      <c r="Y13" s="15" t="str">
        <f>ber!F5</f>
        <v>SKC Gallier-Condor</v>
      </c>
      <c r="Z13" s="16">
        <f>ber!H5</f>
        <v>50</v>
      </c>
    </row>
    <row r="14" spans="1:50" s="11" customFormat="1" ht="18.75" customHeight="1">
      <c r="A14" s="9"/>
      <c r="B14" s="10" t="str">
        <f>B39</f>
        <v>SKC BW Kulmbach</v>
      </c>
      <c r="C14" s="10"/>
      <c r="D14" s="10"/>
      <c r="E14" s="10"/>
      <c r="F14" s="10"/>
      <c r="G14" s="10"/>
      <c r="H14" s="10"/>
      <c r="I14" s="10"/>
      <c r="J14" s="10"/>
      <c r="K14" s="10"/>
      <c r="L14" s="9"/>
      <c r="M14" s="10" t="str">
        <f>B40</f>
        <v>SKC Gallier-Condor</v>
      </c>
      <c r="N14" s="10"/>
      <c r="O14" s="10"/>
      <c r="P14" s="10"/>
      <c r="Q14" s="10"/>
      <c r="R14" s="10"/>
      <c r="S14" s="10"/>
      <c r="T14" s="10"/>
      <c r="U14" s="10"/>
      <c r="V14" s="10"/>
      <c r="W14" s="9"/>
      <c r="X14" s="14"/>
      <c r="Y14" s="15"/>
      <c r="Z14" s="16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2:26" ht="18.75" customHeight="1">
      <c r="B15" s="12" t="s">
        <v>3</v>
      </c>
      <c r="C15" s="12"/>
      <c r="D15" s="12"/>
      <c r="E15" s="12"/>
      <c r="F15" s="12"/>
      <c r="G15" s="13" t="s">
        <v>4</v>
      </c>
      <c r="H15" s="13" t="s">
        <v>5</v>
      </c>
      <c r="I15" s="13" t="s">
        <v>6</v>
      </c>
      <c r="J15" s="13" t="s">
        <v>7</v>
      </c>
      <c r="K15" s="13" t="s">
        <v>8</v>
      </c>
      <c r="M15" s="12" t="s">
        <v>3</v>
      </c>
      <c r="N15" s="12"/>
      <c r="O15" s="12"/>
      <c r="P15" s="12"/>
      <c r="Q15" s="12"/>
      <c r="R15" s="13" t="s">
        <v>4</v>
      </c>
      <c r="S15" s="13" t="s">
        <v>5</v>
      </c>
      <c r="T15" s="13" t="s">
        <v>6</v>
      </c>
      <c r="U15" s="13" t="s">
        <v>7</v>
      </c>
      <c r="V15" s="13" t="s">
        <v>8</v>
      </c>
      <c r="X15" s="14">
        <v>6</v>
      </c>
      <c r="Y15" s="15" t="str">
        <f>ber!F6</f>
        <v>KV Lohengrin Kulmbach</v>
      </c>
      <c r="Z15" s="16">
        <f>ber!H6</f>
        <v>0</v>
      </c>
    </row>
    <row r="16" spans="2:26" ht="18.75" customHeight="1">
      <c r="B16" s="18">
        <v>1</v>
      </c>
      <c r="C16" s="6"/>
      <c r="D16" s="6"/>
      <c r="E16" s="6"/>
      <c r="F16" s="6"/>
      <c r="G16" s="1"/>
      <c r="H16" s="1"/>
      <c r="I16" s="1"/>
      <c r="J16" s="1"/>
      <c r="K16" s="19">
        <f>SUM(G16:J16)</f>
        <v>0</v>
      </c>
      <c r="M16" s="18">
        <v>1</v>
      </c>
      <c r="N16" s="6"/>
      <c r="O16" s="6"/>
      <c r="P16" s="6"/>
      <c r="Q16" s="6"/>
      <c r="R16" s="1"/>
      <c r="S16" s="1"/>
      <c r="T16" s="1"/>
      <c r="U16" s="1"/>
      <c r="V16" s="19">
        <f>SUM(R16:U16)</f>
        <v>0</v>
      </c>
      <c r="X16" s="14"/>
      <c r="Y16" s="15"/>
      <c r="Z16" s="16"/>
    </row>
    <row r="17" spans="1:50" s="22" customFormat="1" ht="18.75" customHeight="1">
      <c r="A17" s="8"/>
      <c r="B17" s="20">
        <v>2</v>
      </c>
      <c r="C17" s="5"/>
      <c r="D17" s="5"/>
      <c r="E17" s="5"/>
      <c r="F17" s="5"/>
      <c r="G17" s="2"/>
      <c r="H17" s="2"/>
      <c r="I17" s="2"/>
      <c r="J17" s="2"/>
      <c r="K17" s="21">
        <f>SUM(G17:J17)</f>
        <v>0</v>
      </c>
      <c r="L17" s="8"/>
      <c r="M17" s="20">
        <v>2</v>
      </c>
      <c r="N17" s="5"/>
      <c r="O17" s="5"/>
      <c r="P17" s="5"/>
      <c r="Q17" s="5"/>
      <c r="R17" s="2"/>
      <c r="S17" s="2"/>
      <c r="T17" s="2"/>
      <c r="U17" s="2"/>
      <c r="V17" s="21">
        <f>SUM(R17:U17)</f>
        <v>0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2:26" ht="18.75" customHeight="1">
      <c r="B18" s="18">
        <v>3</v>
      </c>
      <c r="C18" s="6"/>
      <c r="D18" s="6"/>
      <c r="E18" s="6"/>
      <c r="F18" s="6"/>
      <c r="G18" s="1"/>
      <c r="H18" s="1"/>
      <c r="I18" s="1"/>
      <c r="J18" s="1"/>
      <c r="K18" s="19">
        <f>SUM(G18:J18)</f>
        <v>0</v>
      </c>
      <c r="M18" s="18">
        <v>3</v>
      </c>
      <c r="N18" s="6"/>
      <c r="O18" s="6"/>
      <c r="P18" s="6"/>
      <c r="Q18" s="6"/>
      <c r="R18" s="1"/>
      <c r="S18" s="1"/>
      <c r="T18" s="1"/>
      <c r="U18" s="1"/>
      <c r="V18" s="19">
        <f>SUM(R18:U18)</f>
        <v>0</v>
      </c>
      <c r="X18" s="10" t="s">
        <v>16</v>
      </c>
      <c r="Y18" s="10"/>
      <c r="Z18" s="10"/>
    </row>
    <row r="19" spans="1:50" s="22" customFormat="1" ht="18.75" customHeight="1">
      <c r="A19" s="8"/>
      <c r="B19" s="20">
        <v>4</v>
      </c>
      <c r="C19" s="5"/>
      <c r="D19" s="5"/>
      <c r="E19" s="5"/>
      <c r="F19" s="5"/>
      <c r="G19" s="2"/>
      <c r="H19" s="2"/>
      <c r="I19" s="2"/>
      <c r="J19" s="2"/>
      <c r="K19" s="21">
        <f>SUM(G19:J19)</f>
        <v>0</v>
      </c>
      <c r="L19" s="8"/>
      <c r="M19" s="20">
        <v>4</v>
      </c>
      <c r="N19" s="5"/>
      <c r="O19" s="5"/>
      <c r="P19" s="5"/>
      <c r="Q19" s="5"/>
      <c r="R19" s="2"/>
      <c r="S19" s="2"/>
      <c r="T19" s="2"/>
      <c r="U19" s="2"/>
      <c r="V19" s="21">
        <f>SUM(R19:U19)</f>
        <v>0</v>
      </c>
      <c r="W19" s="8"/>
      <c r="X19" s="14" t="s">
        <v>12</v>
      </c>
      <c r="Y19" s="15">
        <f>ber!O1</f>
        <v>0</v>
      </c>
      <c r="Z19" s="16">
        <f>ber!P1</f>
        <v>0</v>
      </c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2:26" ht="18.75" customHeight="1">
      <c r="B20" s="23" t="s">
        <v>10</v>
      </c>
      <c r="C20" s="24"/>
      <c r="D20" s="24"/>
      <c r="E20" s="24"/>
      <c r="F20" s="24"/>
      <c r="G20" s="24"/>
      <c r="H20" s="24"/>
      <c r="I20" s="24"/>
      <c r="J20" s="24"/>
      <c r="K20" s="25">
        <f>SUM(K16:K19)</f>
        <v>0</v>
      </c>
      <c r="M20" s="23" t="s">
        <v>10</v>
      </c>
      <c r="N20" s="24"/>
      <c r="O20" s="24"/>
      <c r="P20" s="24"/>
      <c r="Q20" s="24"/>
      <c r="R20" s="24"/>
      <c r="S20" s="24"/>
      <c r="T20" s="24"/>
      <c r="U20" s="24"/>
      <c r="V20" s="25">
        <f>SUM(V16:V19)</f>
        <v>0</v>
      </c>
      <c r="X20" s="14"/>
      <c r="Y20" s="15"/>
      <c r="Z20" s="16"/>
    </row>
    <row r="21" spans="1:50" s="22" customFormat="1" ht="18.75" customHeight="1">
      <c r="A21" s="8"/>
      <c r="B21" s="27" t="s">
        <v>2</v>
      </c>
      <c r="C21" s="28"/>
      <c r="D21" s="28"/>
      <c r="E21" s="28"/>
      <c r="F21" s="28"/>
      <c r="G21" s="28"/>
      <c r="H21" s="28"/>
      <c r="I21" s="28"/>
      <c r="J21" s="28"/>
      <c r="K21" s="29">
        <f>G39</f>
        <v>100</v>
      </c>
      <c r="L21" s="8"/>
      <c r="M21" s="27" t="s">
        <v>2</v>
      </c>
      <c r="N21" s="28"/>
      <c r="O21" s="28"/>
      <c r="P21" s="28"/>
      <c r="Q21" s="28"/>
      <c r="R21" s="28"/>
      <c r="S21" s="28"/>
      <c r="T21" s="28"/>
      <c r="U21" s="28"/>
      <c r="V21" s="29">
        <f>G40</f>
        <v>50</v>
      </c>
      <c r="W21" s="8"/>
      <c r="X21" s="14" t="s">
        <v>13</v>
      </c>
      <c r="Y21" s="15">
        <f>ber!O2</f>
        <v>0</v>
      </c>
      <c r="Z21" s="16">
        <f>ber!P2</f>
        <v>0</v>
      </c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2:26" ht="18.75" customHeight="1">
      <c r="B22" s="30" t="s">
        <v>9</v>
      </c>
      <c r="C22" s="31"/>
      <c r="D22" s="31"/>
      <c r="E22" s="31"/>
      <c r="F22" s="31"/>
      <c r="G22" s="31"/>
      <c r="H22" s="31"/>
      <c r="I22" s="31"/>
      <c r="J22" s="31"/>
      <c r="K22" s="32">
        <f>SUM(K20:K21)</f>
        <v>100</v>
      </c>
      <c r="M22" s="30" t="s">
        <v>9</v>
      </c>
      <c r="N22" s="31"/>
      <c r="O22" s="31"/>
      <c r="P22" s="31"/>
      <c r="Q22" s="31"/>
      <c r="R22" s="31"/>
      <c r="S22" s="31"/>
      <c r="T22" s="31"/>
      <c r="U22" s="31"/>
      <c r="V22" s="32">
        <f>SUM(V20:V21)</f>
        <v>50</v>
      </c>
      <c r="X22" s="14"/>
      <c r="Y22" s="15"/>
      <c r="Z22" s="16"/>
    </row>
    <row r="23" spans="24:26" s="8" customFormat="1" ht="18.75" customHeight="1">
      <c r="X23" s="14" t="s">
        <v>14</v>
      </c>
      <c r="Y23" s="15">
        <f>ber!O3</f>
        <v>0</v>
      </c>
      <c r="Z23" s="16">
        <f>ber!P3</f>
        <v>0</v>
      </c>
    </row>
    <row r="24" spans="2:26" s="8" customFormat="1" ht="18.75" customHeight="1">
      <c r="B24" s="10" t="str">
        <f>B41</f>
        <v>KV Lohengrin Kulmbach</v>
      </c>
      <c r="C24" s="10"/>
      <c r="D24" s="10"/>
      <c r="E24" s="10"/>
      <c r="F24" s="10"/>
      <c r="G24" s="10"/>
      <c r="H24" s="10"/>
      <c r="I24" s="10"/>
      <c r="J24" s="10"/>
      <c r="K24" s="10"/>
      <c r="L24" s="9"/>
      <c r="M24" s="10" t="str">
        <f>B42</f>
        <v>SKC BW Zaubach</v>
      </c>
      <c r="N24" s="10"/>
      <c r="O24" s="10"/>
      <c r="P24" s="10"/>
      <c r="Q24" s="10"/>
      <c r="R24" s="10"/>
      <c r="S24" s="10"/>
      <c r="T24" s="10"/>
      <c r="U24" s="10"/>
      <c r="V24" s="10"/>
      <c r="X24" s="14"/>
      <c r="Y24" s="15"/>
      <c r="Z24" s="16"/>
    </row>
    <row r="25" spans="2:26" s="8" customFormat="1" ht="18.75" customHeight="1">
      <c r="B25" s="12" t="s">
        <v>3</v>
      </c>
      <c r="C25" s="12"/>
      <c r="D25" s="12"/>
      <c r="E25" s="12"/>
      <c r="F25" s="12"/>
      <c r="G25" s="13" t="s">
        <v>4</v>
      </c>
      <c r="H25" s="13" t="s">
        <v>5</v>
      </c>
      <c r="I25" s="13" t="s">
        <v>6</v>
      </c>
      <c r="J25" s="13" t="s">
        <v>7</v>
      </c>
      <c r="K25" s="13" t="s">
        <v>8</v>
      </c>
      <c r="M25" s="12" t="s">
        <v>3</v>
      </c>
      <c r="N25" s="12"/>
      <c r="O25" s="12"/>
      <c r="P25" s="12"/>
      <c r="Q25" s="12"/>
      <c r="R25" s="13" t="s">
        <v>4</v>
      </c>
      <c r="S25" s="13" t="s">
        <v>5</v>
      </c>
      <c r="T25" s="13" t="s">
        <v>6</v>
      </c>
      <c r="U25" s="13" t="s">
        <v>7</v>
      </c>
      <c r="V25" s="13" t="s">
        <v>8</v>
      </c>
      <c r="X25" s="14" t="s">
        <v>15</v>
      </c>
      <c r="Y25" s="15">
        <f>ber!O4</f>
        <v>0</v>
      </c>
      <c r="Z25" s="16">
        <f>ber!P4</f>
        <v>0</v>
      </c>
    </row>
    <row r="26" spans="2:26" s="8" customFormat="1" ht="18.75" customHeight="1">
      <c r="B26" s="18">
        <v>1</v>
      </c>
      <c r="C26" s="6"/>
      <c r="D26" s="6"/>
      <c r="E26" s="6"/>
      <c r="F26" s="6"/>
      <c r="G26" s="1"/>
      <c r="H26" s="1"/>
      <c r="I26" s="1"/>
      <c r="J26" s="1"/>
      <c r="K26" s="19">
        <f>SUM(G26:J26)</f>
        <v>0</v>
      </c>
      <c r="M26" s="18">
        <v>1</v>
      </c>
      <c r="N26" s="6"/>
      <c r="O26" s="6"/>
      <c r="P26" s="6"/>
      <c r="Q26" s="6"/>
      <c r="R26" s="1"/>
      <c r="S26" s="1"/>
      <c r="T26" s="1"/>
      <c r="U26" s="1"/>
      <c r="V26" s="19">
        <f>SUM(R26:U26)</f>
        <v>0</v>
      </c>
      <c r="X26" s="14"/>
      <c r="Y26" s="15"/>
      <c r="Z26" s="16"/>
    </row>
    <row r="27" spans="2:26" s="8" customFormat="1" ht="18.75" customHeight="1">
      <c r="B27" s="20">
        <v>2</v>
      </c>
      <c r="C27" s="5"/>
      <c r="D27" s="5"/>
      <c r="E27" s="5"/>
      <c r="F27" s="5"/>
      <c r="G27" s="2"/>
      <c r="H27" s="2"/>
      <c r="I27" s="2"/>
      <c r="J27" s="2"/>
      <c r="K27" s="21">
        <f>SUM(G27:J27)</f>
        <v>0</v>
      </c>
      <c r="M27" s="20">
        <v>2</v>
      </c>
      <c r="N27" s="5"/>
      <c r="O27" s="5"/>
      <c r="P27" s="5"/>
      <c r="Q27" s="5"/>
      <c r="R27" s="2"/>
      <c r="S27" s="2"/>
      <c r="T27" s="2"/>
      <c r="U27" s="2"/>
      <c r="V27" s="21">
        <f>SUM(R27:U27)</f>
        <v>0</v>
      </c>
      <c r="X27" s="14" t="s">
        <v>23</v>
      </c>
      <c r="Y27" s="15">
        <f>ber!O6</f>
        <v>0</v>
      </c>
      <c r="Z27" s="16">
        <f>ber!P6</f>
        <v>0</v>
      </c>
    </row>
    <row r="28" spans="2:26" s="8" customFormat="1" ht="18.75" customHeight="1">
      <c r="B28" s="18">
        <v>3</v>
      </c>
      <c r="C28" s="6"/>
      <c r="D28" s="6"/>
      <c r="E28" s="6"/>
      <c r="F28" s="6"/>
      <c r="G28" s="1"/>
      <c r="H28" s="1"/>
      <c r="I28" s="1"/>
      <c r="J28" s="1"/>
      <c r="K28" s="19">
        <f>SUM(G28:J28)</f>
        <v>0</v>
      </c>
      <c r="M28" s="18">
        <v>3</v>
      </c>
      <c r="N28" s="6"/>
      <c r="O28" s="6"/>
      <c r="P28" s="6"/>
      <c r="Q28" s="6"/>
      <c r="R28" s="1"/>
      <c r="S28" s="1"/>
      <c r="T28" s="1"/>
      <c r="U28" s="1"/>
      <c r="V28" s="19">
        <f>SUM(R28:U28)</f>
        <v>0</v>
      </c>
      <c r="X28" s="14"/>
      <c r="Y28" s="15"/>
      <c r="Z28" s="16"/>
    </row>
    <row r="29" spans="2:22" s="8" customFormat="1" ht="18.75" customHeight="1">
      <c r="B29" s="20">
        <v>4</v>
      </c>
      <c r="C29" s="5"/>
      <c r="D29" s="5"/>
      <c r="E29" s="5"/>
      <c r="F29" s="5"/>
      <c r="G29" s="2"/>
      <c r="H29" s="2"/>
      <c r="I29" s="2"/>
      <c r="J29" s="2"/>
      <c r="K29" s="21">
        <f>SUM(G29:J29)</f>
        <v>0</v>
      </c>
      <c r="M29" s="20">
        <v>4</v>
      </c>
      <c r="N29" s="5"/>
      <c r="O29" s="5"/>
      <c r="P29" s="5"/>
      <c r="Q29" s="5"/>
      <c r="R29" s="2"/>
      <c r="S29" s="2"/>
      <c r="T29" s="2"/>
      <c r="U29" s="2"/>
      <c r="V29" s="21">
        <f>SUM(R29:U29)</f>
        <v>0</v>
      </c>
    </row>
    <row r="30" spans="2:22" s="8" customFormat="1" ht="18.75" customHeight="1">
      <c r="B30" s="23" t="s">
        <v>10</v>
      </c>
      <c r="C30" s="24"/>
      <c r="D30" s="24"/>
      <c r="E30" s="24"/>
      <c r="F30" s="24"/>
      <c r="G30" s="24"/>
      <c r="H30" s="24"/>
      <c r="I30" s="24"/>
      <c r="J30" s="24"/>
      <c r="K30" s="25">
        <f>SUM(K26:K29)</f>
        <v>0</v>
      </c>
      <c r="M30" s="23" t="s">
        <v>10</v>
      </c>
      <c r="N30" s="24"/>
      <c r="O30" s="24"/>
      <c r="P30" s="24"/>
      <c r="Q30" s="24"/>
      <c r="R30" s="24"/>
      <c r="S30" s="24"/>
      <c r="T30" s="24"/>
      <c r="U30" s="24"/>
      <c r="V30" s="25">
        <f>SUM(V26:V29)</f>
        <v>0</v>
      </c>
    </row>
    <row r="31" spans="2:22" s="8" customFormat="1" ht="18.75" customHeight="1">
      <c r="B31" s="27" t="s">
        <v>2</v>
      </c>
      <c r="C31" s="28"/>
      <c r="D31" s="28"/>
      <c r="E31" s="28"/>
      <c r="F31" s="28"/>
      <c r="G31" s="28"/>
      <c r="H31" s="28"/>
      <c r="I31" s="28"/>
      <c r="J31" s="28"/>
      <c r="K31" s="29">
        <f>G41</f>
        <v>0</v>
      </c>
      <c r="M31" s="27" t="s">
        <v>2</v>
      </c>
      <c r="N31" s="28"/>
      <c r="O31" s="28"/>
      <c r="P31" s="28"/>
      <c r="Q31" s="28"/>
      <c r="R31" s="28"/>
      <c r="S31" s="28"/>
      <c r="T31" s="28"/>
      <c r="U31" s="28"/>
      <c r="V31" s="29">
        <f>G42</f>
        <v>75</v>
      </c>
    </row>
    <row r="32" spans="2:26" s="8" customFormat="1" ht="18.75" customHeight="1">
      <c r="B32" s="30" t="s">
        <v>9</v>
      </c>
      <c r="C32" s="31"/>
      <c r="D32" s="31"/>
      <c r="E32" s="31"/>
      <c r="F32" s="31"/>
      <c r="G32" s="31"/>
      <c r="H32" s="31"/>
      <c r="I32" s="31"/>
      <c r="J32" s="31"/>
      <c r="K32" s="32">
        <f>SUM(K30:K31)</f>
        <v>0</v>
      </c>
      <c r="M32" s="30" t="s">
        <v>9</v>
      </c>
      <c r="N32" s="31"/>
      <c r="O32" s="31"/>
      <c r="P32" s="31"/>
      <c r="Q32" s="31"/>
      <c r="R32" s="31"/>
      <c r="S32" s="31"/>
      <c r="T32" s="31"/>
      <c r="U32" s="31"/>
      <c r="V32" s="32">
        <f>SUM(V30:V31)</f>
        <v>75</v>
      </c>
      <c r="Y32" s="33">
        <f ca="1">NOW()</f>
        <v>43125.816720138886</v>
      </c>
      <c r="Z32" s="33"/>
    </row>
    <row r="33" s="8" customFormat="1" ht="18.75" customHeight="1"/>
    <row r="34" s="8" customFormat="1" ht="18.75" customHeight="1"/>
    <row r="35" s="8" customFormat="1" ht="18.75" customHeight="1"/>
    <row r="36" spans="2:22" s="8" customFormat="1" ht="18.75" customHeight="1">
      <c r="B36" s="34" t="s">
        <v>0</v>
      </c>
      <c r="C36" s="34"/>
      <c r="D36" s="34"/>
      <c r="E36" s="34"/>
      <c r="F36" s="34"/>
      <c r="G36" s="35" t="s">
        <v>2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2:7" s="8" customFormat="1" ht="18.75" customHeight="1">
      <c r="B37" s="4" t="s">
        <v>22</v>
      </c>
      <c r="C37" s="4"/>
      <c r="D37" s="4"/>
      <c r="E37" s="4"/>
      <c r="F37" s="4"/>
      <c r="G37" s="3">
        <v>100</v>
      </c>
    </row>
    <row r="38" spans="2:7" s="8" customFormat="1" ht="18.75" customHeight="1">
      <c r="B38" s="4" t="s">
        <v>1</v>
      </c>
      <c r="C38" s="4"/>
      <c r="D38" s="4"/>
      <c r="E38" s="4"/>
      <c r="F38" s="4"/>
      <c r="G38" s="3">
        <v>100</v>
      </c>
    </row>
    <row r="39" spans="2:7" s="8" customFormat="1" ht="18.75" customHeight="1">
      <c r="B39" s="4" t="s">
        <v>20</v>
      </c>
      <c r="C39" s="4"/>
      <c r="D39" s="4"/>
      <c r="E39" s="4"/>
      <c r="F39" s="4"/>
      <c r="G39" s="3">
        <v>100</v>
      </c>
    </row>
    <row r="40" spans="2:7" s="8" customFormat="1" ht="18.75" customHeight="1">
      <c r="B40" s="4" t="s">
        <v>18</v>
      </c>
      <c r="C40" s="4"/>
      <c r="D40" s="4"/>
      <c r="E40" s="4"/>
      <c r="F40" s="4"/>
      <c r="G40" s="3">
        <v>50</v>
      </c>
    </row>
    <row r="41" spans="2:7" s="8" customFormat="1" ht="18.75" customHeight="1">
      <c r="B41" s="4" t="s">
        <v>17</v>
      </c>
      <c r="C41" s="4"/>
      <c r="D41" s="4"/>
      <c r="E41" s="4"/>
      <c r="F41" s="4"/>
      <c r="G41" s="3">
        <v>0</v>
      </c>
    </row>
    <row r="42" spans="2:7" s="8" customFormat="1" ht="18.75" customHeight="1">
      <c r="B42" s="4" t="s">
        <v>19</v>
      </c>
      <c r="C42" s="4"/>
      <c r="D42" s="4"/>
      <c r="E42" s="4"/>
      <c r="F42" s="4"/>
      <c r="G42" s="3">
        <v>75</v>
      </c>
    </row>
    <row r="43" s="8" customFormat="1" ht="18.75" customHeight="1"/>
    <row r="44" s="8" customFormat="1" ht="18.75" customHeight="1"/>
    <row r="45" s="8" customFormat="1" ht="18.75" customHeight="1"/>
    <row r="46" s="8" customFormat="1" ht="18.75" customHeight="1"/>
    <row r="47" s="8" customFormat="1" ht="18.75" customHeight="1"/>
    <row r="48" s="8" customFormat="1" ht="18.75" customHeight="1"/>
    <row r="49" s="8" customFormat="1" ht="18.75" customHeight="1"/>
    <row r="50" s="8" customFormat="1" ht="18.75" customHeight="1"/>
    <row r="51" s="8" customFormat="1" ht="18.75" customHeight="1"/>
    <row r="52" s="8" customFormat="1" ht="18.75" customHeight="1"/>
    <row r="53" s="8" customFormat="1" ht="18.75" customHeight="1"/>
    <row r="54" s="8" customFormat="1" ht="18.75" customHeight="1"/>
    <row r="55" s="8" customFormat="1" ht="18.75" customHeight="1"/>
    <row r="56" s="8" customFormat="1" ht="18.75" customHeight="1"/>
    <row r="57" s="8" customFormat="1" ht="18.75" customHeight="1"/>
    <row r="58" s="8" customFormat="1" ht="18.75" customHeight="1"/>
    <row r="59" s="8" customFormat="1" ht="18.75" customHeight="1"/>
    <row r="60" s="8" customFormat="1" ht="18.75" customHeight="1"/>
    <row r="61" s="8" customFormat="1" ht="18.75" customHeight="1"/>
    <row r="62" s="8" customFormat="1" ht="18.75" customHeight="1"/>
    <row r="63" s="8" customFormat="1" ht="18.75" customHeight="1"/>
    <row r="64" s="8" customFormat="1" ht="18.75" customHeight="1"/>
    <row r="65" s="8" customFormat="1" ht="18.75" customHeight="1"/>
    <row r="66" s="8" customFormat="1" ht="18.75" customHeight="1"/>
    <row r="67" s="8" customFormat="1" ht="18.75" customHeight="1"/>
    <row r="68" s="8" customFormat="1" ht="18.75" customHeight="1"/>
    <row r="69" s="8" customFormat="1" ht="18.75" customHeight="1"/>
    <row r="70" s="8" customFormat="1" ht="18.75" customHeight="1"/>
    <row r="71" s="8" customFormat="1" ht="18.75" customHeight="1"/>
    <row r="72" s="8" customFormat="1" ht="18.75" customHeight="1"/>
    <row r="73" s="8" customFormat="1" ht="18.75" customHeight="1"/>
    <row r="74" s="8" customFormat="1" ht="18.75" customHeight="1"/>
    <row r="75" s="8" customFormat="1" ht="18.75" customHeight="1"/>
    <row r="76" s="8" customFormat="1" ht="18.75" customHeight="1"/>
    <row r="77" s="8" customFormat="1" ht="18.75" customHeight="1"/>
    <row r="78" s="8" customFormat="1" ht="18.75" customHeight="1"/>
    <row r="79" s="8" customFormat="1" ht="18.75" customHeight="1"/>
    <row r="80" s="8" customFormat="1" ht="18.75" customHeight="1"/>
    <row r="81" s="8" customFormat="1" ht="18.75" customHeight="1"/>
  </sheetData>
  <sheetProtection password="C6CA" sheet="1" selectLockedCells="1"/>
  <mergeCells count="102">
    <mergeCell ref="Z13:Z14"/>
    <mergeCell ref="X15:X16"/>
    <mergeCell ref="Y15:Y16"/>
    <mergeCell ref="Z15:Z16"/>
    <mergeCell ref="X27:X28"/>
    <mergeCell ref="Y27:Y28"/>
    <mergeCell ref="Z27:Z28"/>
    <mergeCell ref="B31:J31"/>
    <mergeCell ref="M31:U31"/>
    <mergeCell ref="B32:J32"/>
    <mergeCell ref="M32:U32"/>
    <mergeCell ref="X13:X14"/>
    <mergeCell ref="Y13:Y14"/>
    <mergeCell ref="Y32:Z32"/>
    <mergeCell ref="C28:F28"/>
    <mergeCell ref="N28:Q28"/>
    <mergeCell ref="C29:F29"/>
    <mergeCell ref="N29:Q29"/>
    <mergeCell ref="B30:J30"/>
    <mergeCell ref="M30:U30"/>
    <mergeCell ref="B41:F41"/>
    <mergeCell ref="B42:F42"/>
    <mergeCell ref="B24:K24"/>
    <mergeCell ref="M24:V24"/>
    <mergeCell ref="B25:F25"/>
    <mergeCell ref="M25:Q25"/>
    <mergeCell ref="C26:F26"/>
    <mergeCell ref="N26:Q26"/>
    <mergeCell ref="C27:F27"/>
    <mergeCell ref="N27:Q27"/>
    <mergeCell ref="X23:X24"/>
    <mergeCell ref="Y23:Y24"/>
    <mergeCell ref="Z23:Z24"/>
    <mergeCell ref="X25:X26"/>
    <mergeCell ref="Y25:Y26"/>
    <mergeCell ref="Z25:Z26"/>
    <mergeCell ref="X19:X20"/>
    <mergeCell ref="Y19:Y20"/>
    <mergeCell ref="Z19:Z20"/>
    <mergeCell ref="X21:X22"/>
    <mergeCell ref="Y21:Y22"/>
    <mergeCell ref="Z21:Z22"/>
    <mergeCell ref="Y5:Y6"/>
    <mergeCell ref="Y7:Y8"/>
    <mergeCell ref="Y9:Y10"/>
    <mergeCell ref="Y11:Y12"/>
    <mergeCell ref="Z5:Z6"/>
    <mergeCell ref="Z7:Z8"/>
    <mergeCell ref="Z9:Z10"/>
    <mergeCell ref="Z11:Z12"/>
    <mergeCell ref="A1:Z3"/>
    <mergeCell ref="X4:Z4"/>
    <mergeCell ref="X18:Z18"/>
    <mergeCell ref="X5:X6"/>
    <mergeCell ref="X7:X8"/>
    <mergeCell ref="X9:X10"/>
    <mergeCell ref="X11:X12"/>
    <mergeCell ref="M4:V4"/>
    <mergeCell ref="M14:V14"/>
    <mergeCell ref="B14:K14"/>
    <mergeCell ref="M22:U22"/>
    <mergeCell ref="B10:J10"/>
    <mergeCell ref="M10:U10"/>
    <mergeCell ref="B20:J20"/>
    <mergeCell ref="B12:J12"/>
    <mergeCell ref="M11:U11"/>
    <mergeCell ref="M12:U12"/>
    <mergeCell ref="B21:J21"/>
    <mergeCell ref="B22:J22"/>
    <mergeCell ref="M21:U21"/>
    <mergeCell ref="M20:U20"/>
    <mergeCell ref="N18:Q18"/>
    <mergeCell ref="N19:Q19"/>
    <mergeCell ref="B5:F5"/>
    <mergeCell ref="M5:Q5"/>
    <mergeCell ref="B15:F15"/>
    <mergeCell ref="M15:Q15"/>
    <mergeCell ref="C16:F16"/>
    <mergeCell ref="C17:F17"/>
    <mergeCell ref="C18:F18"/>
    <mergeCell ref="N6:Q6"/>
    <mergeCell ref="N7:Q7"/>
    <mergeCell ref="N8:Q8"/>
    <mergeCell ref="N9:Q9"/>
    <mergeCell ref="N16:Q16"/>
    <mergeCell ref="N17:Q17"/>
    <mergeCell ref="C9:F9"/>
    <mergeCell ref="B4:K4"/>
    <mergeCell ref="B11:J11"/>
    <mergeCell ref="B36:F36"/>
    <mergeCell ref="B37:F37"/>
    <mergeCell ref="B38:F38"/>
    <mergeCell ref="C19:F19"/>
    <mergeCell ref="C6:F6"/>
    <mergeCell ref="C7:F7"/>
    <mergeCell ref="C8:F8"/>
    <mergeCell ref="S36:V36"/>
    <mergeCell ref="B39:F39"/>
    <mergeCell ref="B40:F40"/>
    <mergeCell ref="H36:J36"/>
    <mergeCell ref="K36:N36"/>
    <mergeCell ref="O36:R36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O32" sqref="O32"/>
    </sheetView>
  </sheetViews>
  <sheetFormatPr defaultColWidth="11.421875" defaultRowHeight="15"/>
  <sheetData>
    <row r="1" spans="1:16" ht="14.25">
      <c r="A1" t="str">
        <f>Aufstellung!B4</f>
        <v>KV Lohengrin III</v>
      </c>
      <c r="B1">
        <f>Aufstellung!K12</f>
        <v>100</v>
      </c>
      <c r="C1">
        <v>1</v>
      </c>
      <c r="D1">
        <f>B1+(C1/10000)</f>
        <v>100.0001</v>
      </c>
      <c r="F1" t="str">
        <f ca="1">INDIRECT("A"&amp;MATCH(LARGE($D$1:$D$6,ROW()),$D$1:$D$6,0))</f>
        <v>SKC BW Kulmbach</v>
      </c>
      <c r="G1">
        <f ca="1">INDIRECT("D"&amp;MATCH(LARGE($D$1:$D$6,ROW()),$D$1:$D$6,0))</f>
        <v>100.0003</v>
      </c>
      <c r="H1">
        <f>ROUNDDOWN(G1,0)</f>
        <v>100</v>
      </c>
      <c r="J1">
        <f>Aufstellung!C6</f>
        <v>0</v>
      </c>
      <c r="K1">
        <f>Aufstellung!K6</f>
        <v>0</v>
      </c>
      <c r="L1">
        <v>1</v>
      </c>
      <c r="M1">
        <f>K1+(L1/10000)</f>
        <v>0.0001</v>
      </c>
      <c r="O1">
        <f ca="1">INDIRECT("J"&amp;MATCH(LARGE($M$1:$M$24,ROW()),$M$1:$M$24,0))</f>
        <v>0</v>
      </c>
      <c r="P1">
        <f ca="1">INDIRECT("K"&amp;MATCH(LARGE($M$1:$M$24,ROW()),$M$1:$M$24,0))</f>
        <v>0</v>
      </c>
    </row>
    <row r="2" spans="1:16" ht="14.25">
      <c r="A2" t="str">
        <f>Aufstellung!M4</f>
        <v>SKC Franken Kulmbach</v>
      </c>
      <c r="B2">
        <f>Aufstellung!V12</f>
        <v>100</v>
      </c>
      <c r="C2">
        <v>2</v>
      </c>
      <c r="D2">
        <f>B2+(C2/10000)</f>
        <v>100.0002</v>
      </c>
      <c r="F2" t="str">
        <f ca="1">INDIRECT("A"&amp;MATCH(LARGE($D$1:$D$6,ROW()),$D$1:$D$6,0))</f>
        <v>SKC Franken Kulmbach</v>
      </c>
      <c r="G2">
        <f ca="1">INDIRECT("D"&amp;MATCH(LARGE($D$1:$D$6,ROW()),$D$1:$D$6,0))</f>
        <v>100.0002</v>
      </c>
      <c r="H2">
        <f>ROUNDDOWN(G2,0)</f>
        <v>100</v>
      </c>
      <c r="J2">
        <f>Aufstellung!C7</f>
        <v>0</v>
      </c>
      <c r="K2">
        <f>Aufstellung!K7</f>
        <v>0</v>
      </c>
      <c r="L2">
        <v>2</v>
      </c>
      <c r="M2">
        <f aca="true" t="shared" si="0" ref="M2:M24">K2+(L2/10000)</f>
        <v>0.0002</v>
      </c>
      <c r="O2">
        <f ca="1" t="shared" si="1" ref="O2:O24">INDIRECT("J"&amp;MATCH(LARGE($M$1:$M$24,ROW()),$M$1:$M$24,0))</f>
        <v>0</v>
      </c>
      <c r="P2">
        <f ca="1" t="shared" si="2" ref="P2:P24">INDIRECT("K"&amp;MATCH(LARGE($M$1:$M$24,ROW()),$M$1:$M$24,0))</f>
        <v>0</v>
      </c>
    </row>
    <row r="3" spans="1:16" ht="14.25">
      <c r="A3" t="str">
        <f>Aufstellung!B14</f>
        <v>SKC BW Kulmbach</v>
      </c>
      <c r="B3">
        <f>Aufstellung!K22</f>
        <v>100</v>
      </c>
      <c r="C3">
        <v>3</v>
      </c>
      <c r="D3">
        <f>B3+(C3/10000)</f>
        <v>100.0003</v>
      </c>
      <c r="F3" t="str">
        <f ca="1">INDIRECT("A"&amp;MATCH(LARGE($D$1:$D$6,ROW()),$D$1:$D$6,0))</f>
        <v>KV Lohengrin III</v>
      </c>
      <c r="G3">
        <f ca="1">INDIRECT("D"&amp;MATCH(LARGE($D$1:$D$6,ROW()),$D$1:$D$6,0))</f>
        <v>100.0001</v>
      </c>
      <c r="H3">
        <f>ROUNDDOWN(G3,0)</f>
        <v>100</v>
      </c>
      <c r="J3">
        <f>Aufstellung!C8</f>
        <v>0</v>
      </c>
      <c r="K3">
        <f>Aufstellung!K8</f>
        <v>0</v>
      </c>
      <c r="L3">
        <v>3</v>
      </c>
      <c r="M3">
        <f t="shared" si="0"/>
        <v>0.0003</v>
      </c>
      <c r="O3">
        <f ca="1" t="shared" si="1"/>
        <v>0</v>
      </c>
      <c r="P3">
        <f ca="1" t="shared" si="2"/>
        <v>0</v>
      </c>
    </row>
    <row r="4" spans="1:16" ht="14.25">
      <c r="A4" t="str">
        <f>Aufstellung!M14</f>
        <v>SKC Gallier-Condor</v>
      </c>
      <c r="B4">
        <f>Aufstellung!V22</f>
        <v>50</v>
      </c>
      <c r="C4">
        <v>4</v>
      </c>
      <c r="D4">
        <f>B4+(C4/10000)</f>
        <v>50.0004</v>
      </c>
      <c r="F4" t="str">
        <f ca="1">INDIRECT("A"&amp;MATCH(LARGE($D$1:$D$6,ROW()),$D$1:$D$6,0))</f>
        <v>SKC BW Zaubach</v>
      </c>
      <c r="G4">
        <f ca="1">INDIRECT("D"&amp;MATCH(LARGE($D$1:$D$6,ROW()),$D$1:$D$6,0))</f>
        <v>75.0006</v>
      </c>
      <c r="H4">
        <f>ROUNDDOWN(G4,0)</f>
        <v>75</v>
      </c>
      <c r="J4">
        <f>Aufstellung!C9</f>
        <v>0</v>
      </c>
      <c r="K4">
        <f>Aufstellung!K9</f>
        <v>0</v>
      </c>
      <c r="L4">
        <v>4</v>
      </c>
      <c r="M4">
        <f t="shared" si="0"/>
        <v>0.0004</v>
      </c>
      <c r="O4">
        <f ca="1" t="shared" si="1"/>
        <v>0</v>
      </c>
      <c r="P4">
        <f ca="1" t="shared" si="2"/>
        <v>0</v>
      </c>
    </row>
    <row r="5" spans="1:16" ht="14.25">
      <c r="A5" t="str">
        <f>Aufstellung!B24</f>
        <v>KV Lohengrin Kulmbach</v>
      </c>
      <c r="B5">
        <f>Aufstellung!K31</f>
        <v>0</v>
      </c>
      <c r="C5">
        <v>5</v>
      </c>
      <c r="D5">
        <f>B5+(C5/10000)</f>
        <v>0.0005</v>
      </c>
      <c r="F5" t="str">
        <f ca="1">INDIRECT("A"&amp;MATCH(LARGE($D$1:$D$6,ROW()),$D$1:$D$6,0))</f>
        <v>SKC Gallier-Condor</v>
      </c>
      <c r="G5">
        <f ca="1">INDIRECT("D"&amp;MATCH(LARGE($D$1:$D$6,ROW()),$D$1:$D$6,0))</f>
        <v>50.0004</v>
      </c>
      <c r="H5">
        <f>ROUNDDOWN(G5,0)</f>
        <v>50</v>
      </c>
      <c r="J5">
        <f>Aufstellung!N6</f>
        <v>0</v>
      </c>
      <c r="K5">
        <f>Aufstellung!V6</f>
        <v>0</v>
      </c>
      <c r="L5">
        <v>5</v>
      </c>
      <c r="M5">
        <f t="shared" si="0"/>
        <v>0.0005</v>
      </c>
      <c r="O5">
        <f ca="1" t="shared" si="1"/>
        <v>0</v>
      </c>
      <c r="P5">
        <f ca="1" t="shared" si="2"/>
        <v>0</v>
      </c>
    </row>
    <row r="6" spans="1:16" ht="14.25">
      <c r="A6" t="str">
        <f>Aufstellung!M24</f>
        <v>SKC BW Zaubach</v>
      </c>
      <c r="B6">
        <f>Aufstellung!V31</f>
        <v>75</v>
      </c>
      <c r="C6">
        <v>6</v>
      </c>
      <c r="D6">
        <f>B6+(C6/10000)</f>
        <v>75.0006</v>
      </c>
      <c r="F6" t="str">
        <f ca="1">INDIRECT("A"&amp;MATCH(LARGE($D$1:$D$6,ROW()),$D$1:$D$6,0))</f>
        <v>KV Lohengrin Kulmbach</v>
      </c>
      <c r="G6">
        <f ca="1">INDIRECT("D"&amp;MATCH(LARGE($D$1:$D$6,ROW()),$D$1:$D$6,0))</f>
        <v>0.0005</v>
      </c>
      <c r="H6">
        <f>ROUNDDOWN(G6,0)</f>
        <v>0</v>
      </c>
      <c r="J6">
        <f>Aufstellung!N7</f>
        <v>0</v>
      </c>
      <c r="K6">
        <f>Aufstellung!V7</f>
        <v>0</v>
      </c>
      <c r="L6">
        <v>6</v>
      </c>
      <c r="M6">
        <f t="shared" si="0"/>
        <v>0.0006</v>
      </c>
      <c r="O6">
        <f ca="1" t="shared" si="1"/>
        <v>0</v>
      </c>
      <c r="P6">
        <f ca="1" t="shared" si="2"/>
        <v>0</v>
      </c>
    </row>
    <row r="7" spans="10:16" ht="14.25">
      <c r="J7">
        <f>Aufstellung!N8</f>
        <v>0</v>
      </c>
      <c r="K7">
        <f>Aufstellung!V8</f>
        <v>0</v>
      </c>
      <c r="L7">
        <v>7</v>
      </c>
      <c r="M7">
        <f t="shared" si="0"/>
        <v>0.0007</v>
      </c>
      <c r="O7">
        <f ca="1" t="shared" si="1"/>
        <v>0</v>
      </c>
      <c r="P7">
        <f ca="1" t="shared" si="2"/>
        <v>0</v>
      </c>
    </row>
    <row r="8" spans="10:16" ht="14.25">
      <c r="J8">
        <f>Aufstellung!N9</f>
        <v>0</v>
      </c>
      <c r="K8">
        <f>Aufstellung!V9</f>
        <v>0</v>
      </c>
      <c r="L8">
        <v>8</v>
      </c>
      <c r="M8">
        <f t="shared" si="0"/>
        <v>0.0008</v>
      </c>
      <c r="O8">
        <f ca="1" t="shared" si="1"/>
        <v>0</v>
      </c>
      <c r="P8">
        <f ca="1" t="shared" si="2"/>
        <v>0</v>
      </c>
    </row>
    <row r="9" spans="10:16" ht="14.25">
      <c r="J9">
        <f>Aufstellung!C16</f>
        <v>0</v>
      </c>
      <c r="K9">
        <f>Aufstellung!K16</f>
        <v>0</v>
      </c>
      <c r="L9">
        <v>9</v>
      </c>
      <c r="M9">
        <f t="shared" si="0"/>
        <v>0.0009</v>
      </c>
      <c r="O9">
        <f ca="1" t="shared" si="1"/>
        <v>0</v>
      </c>
      <c r="P9">
        <f ca="1" t="shared" si="2"/>
        <v>0</v>
      </c>
    </row>
    <row r="10" spans="10:16" ht="14.25">
      <c r="J10">
        <f>Aufstellung!C17</f>
        <v>0</v>
      </c>
      <c r="K10">
        <f>Aufstellung!K17</f>
        <v>0</v>
      </c>
      <c r="L10">
        <v>10</v>
      </c>
      <c r="M10">
        <f t="shared" si="0"/>
        <v>0.001</v>
      </c>
      <c r="O10">
        <f ca="1" t="shared" si="1"/>
        <v>0</v>
      </c>
      <c r="P10">
        <f ca="1" t="shared" si="2"/>
        <v>0</v>
      </c>
    </row>
    <row r="11" spans="10:16" ht="14.25">
      <c r="J11">
        <f>Aufstellung!C18</f>
        <v>0</v>
      </c>
      <c r="K11">
        <f>Aufstellung!K18</f>
        <v>0</v>
      </c>
      <c r="L11">
        <v>11</v>
      </c>
      <c r="M11">
        <f t="shared" si="0"/>
        <v>0.0011</v>
      </c>
      <c r="O11">
        <f ca="1" t="shared" si="1"/>
        <v>0</v>
      </c>
      <c r="P11">
        <f ca="1" t="shared" si="2"/>
        <v>0</v>
      </c>
    </row>
    <row r="12" spans="10:16" ht="14.25">
      <c r="J12">
        <f>Aufstellung!C19</f>
        <v>0</v>
      </c>
      <c r="K12">
        <f>Aufstellung!K19</f>
        <v>0</v>
      </c>
      <c r="L12">
        <v>12</v>
      </c>
      <c r="M12">
        <f t="shared" si="0"/>
        <v>0.0012</v>
      </c>
      <c r="O12">
        <f ca="1" t="shared" si="1"/>
        <v>0</v>
      </c>
      <c r="P12">
        <f ca="1" t="shared" si="2"/>
        <v>0</v>
      </c>
    </row>
    <row r="13" spans="10:16" ht="14.25">
      <c r="J13">
        <f>Aufstellung!N16</f>
        <v>0</v>
      </c>
      <c r="K13">
        <f>Aufstellung!V16</f>
        <v>0</v>
      </c>
      <c r="L13">
        <v>13</v>
      </c>
      <c r="M13">
        <f t="shared" si="0"/>
        <v>0.0013</v>
      </c>
      <c r="O13">
        <f ca="1" t="shared" si="1"/>
        <v>0</v>
      </c>
      <c r="P13">
        <f ca="1" t="shared" si="2"/>
        <v>0</v>
      </c>
    </row>
    <row r="14" spans="10:16" ht="14.25">
      <c r="J14">
        <f>Aufstellung!N17</f>
        <v>0</v>
      </c>
      <c r="K14">
        <f>Aufstellung!V17</f>
        <v>0</v>
      </c>
      <c r="L14">
        <v>14</v>
      </c>
      <c r="M14">
        <f t="shared" si="0"/>
        <v>0.0014</v>
      </c>
      <c r="O14">
        <f ca="1" t="shared" si="1"/>
        <v>0</v>
      </c>
      <c r="P14">
        <f ca="1" t="shared" si="2"/>
        <v>0</v>
      </c>
    </row>
    <row r="15" spans="10:16" ht="14.25">
      <c r="J15">
        <f>Aufstellung!N18</f>
        <v>0</v>
      </c>
      <c r="K15">
        <f>Aufstellung!V18</f>
        <v>0</v>
      </c>
      <c r="L15">
        <v>15</v>
      </c>
      <c r="M15">
        <f t="shared" si="0"/>
        <v>0.0015</v>
      </c>
      <c r="O15">
        <f ca="1" t="shared" si="1"/>
        <v>0</v>
      </c>
      <c r="P15">
        <f ca="1" t="shared" si="2"/>
        <v>0</v>
      </c>
    </row>
    <row r="16" spans="10:16" ht="14.25">
      <c r="J16">
        <f>Aufstellung!N19</f>
        <v>0</v>
      </c>
      <c r="K16">
        <f>Aufstellung!V19</f>
        <v>0</v>
      </c>
      <c r="L16">
        <v>16</v>
      </c>
      <c r="M16">
        <f t="shared" si="0"/>
        <v>0.0016</v>
      </c>
      <c r="O16">
        <f ca="1" t="shared" si="1"/>
        <v>0</v>
      </c>
      <c r="P16">
        <f ca="1" t="shared" si="2"/>
        <v>0</v>
      </c>
    </row>
    <row r="17" spans="10:16" ht="14.25">
      <c r="J17">
        <f>Aufstellung!C26</f>
        <v>0</v>
      </c>
      <c r="K17">
        <f>Aufstellung!K26</f>
        <v>0</v>
      </c>
      <c r="L17">
        <v>17</v>
      </c>
      <c r="M17">
        <f t="shared" si="0"/>
        <v>0.0017</v>
      </c>
      <c r="O17">
        <f ca="1" t="shared" si="1"/>
        <v>0</v>
      </c>
      <c r="P17">
        <f ca="1" t="shared" si="2"/>
        <v>0</v>
      </c>
    </row>
    <row r="18" spans="10:16" ht="14.25">
      <c r="J18">
        <f>Aufstellung!C27</f>
        <v>0</v>
      </c>
      <c r="K18">
        <f>Aufstellung!K27</f>
        <v>0</v>
      </c>
      <c r="L18">
        <v>18</v>
      </c>
      <c r="M18">
        <f t="shared" si="0"/>
        <v>0.0018</v>
      </c>
      <c r="O18">
        <f ca="1" t="shared" si="1"/>
        <v>0</v>
      </c>
      <c r="P18">
        <f ca="1" t="shared" si="2"/>
        <v>0</v>
      </c>
    </row>
    <row r="19" spans="10:16" ht="14.25">
      <c r="J19">
        <f>Aufstellung!C28</f>
        <v>0</v>
      </c>
      <c r="K19">
        <f>Aufstellung!K28</f>
        <v>0</v>
      </c>
      <c r="L19">
        <v>19</v>
      </c>
      <c r="M19">
        <f t="shared" si="0"/>
        <v>0.0019</v>
      </c>
      <c r="O19">
        <f ca="1" t="shared" si="1"/>
        <v>0</v>
      </c>
      <c r="P19">
        <f ca="1" t="shared" si="2"/>
        <v>0</v>
      </c>
    </row>
    <row r="20" spans="10:16" ht="14.25">
      <c r="J20">
        <f>Aufstellung!C29</f>
        <v>0</v>
      </c>
      <c r="K20">
        <f>Aufstellung!K29</f>
        <v>0</v>
      </c>
      <c r="L20">
        <v>20</v>
      </c>
      <c r="M20">
        <f t="shared" si="0"/>
        <v>0.002</v>
      </c>
      <c r="O20">
        <f ca="1" t="shared" si="1"/>
        <v>0</v>
      </c>
      <c r="P20">
        <f ca="1" t="shared" si="2"/>
        <v>0</v>
      </c>
    </row>
    <row r="21" spans="10:16" ht="14.25">
      <c r="J21">
        <f>Aufstellung!N26</f>
        <v>0</v>
      </c>
      <c r="K21">
        <f>Aufstellung!V26</f>
        <v>0</v>
      </c>
      <c r="L21">
        <v>21</v>
      </c>
      <c r="M21">
        <f t="shared" si="0"/>
        <v>0.0021</v>
      </c>
      <c r="O21">
        <f ca="1" t="shared" si="1"/>
        <v>0</v>
      </c>
      <c r="P21">
        <f ca="1" t="shared" si="2"/>
        <v>0</v>
      </c>
    </row>
    <row r="22" spans="10:16" ht="14.25">
      <c r="J22">
        <f>Aufstellung!N27</f>
        <v>0</v>
      </c>
      <c r="K22">
        <f>Aufstellung!V27</f>
        <v>0</v>
      </c>
      <c r="L22">
        <v>22</v>
      </c>
      <c r="M22">
        <f t="shared" si="0"/>
        <v>0.0022</v>
      </c>
      <c r="O22">
        <f ca="1" t="shared" si="1"/>
        <v>0</v>
      </c>
      <c r="P22">
        <f ca="1" t="shared" si="2"/>
        <v>0</v>
      </c>
    </row>
    <row r="23" spans="10:16" ht="14.25">
      <c r="J23">
        <f>Aufstellung!N28</f>
        <v>0</v>
      </c>
      <c r="K23">
        <f>Aufstellung!V28</f>
        <v>0</v>
      </c>
      <c r="L23">
        <v>23</v>
      </c>
      <c r="M23">
        <f t="shared" si="0"/>
        <v>0.0023</v>
      </c>
      <c r="O23">
        <f ca="1" t="shared" si="1"/>
        <v>0</v>
      </c>
      <c r="P23">
        <f ca="1" t="shared" si="2"/>
        <v>0</v>
      </c>
    </row>
    <row r="24" spans="10:16" ht="14.25">
      <c r="J24">
        <f>Aufstellung!N29</f>
        <v>0</v>
      </c>
      <c r="K24">
        <f>Aufstellung!V29</f>
        <v>0</v>
      </c>
      <c r="L24">
        <v>24</v>
      </c>
      <c r="M24">
        <f t="shared" si="0"/>
        <v>0.0024</v>
      </c>
      <c r="O24">
        <f ca="1" t="shared" si="1"/>
        <v>0</v>
      </c>
      <c r="P24">
        <f ca="1" t="shared" si="2"/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 Hinz</dc:creator>
  <cp:keywords/>
  <dc:description/>
  <cp:lastModifiedBy>René Hinz</cp:lastModifiedBy>
  <cp:lastPrinted>2018-01-25T18:36:33Z</cp:lastPrinted>
  <dcterms:created xsi:type="dcterms:W3CDTF">2016-12-07T10:08:40Z</dcterms:created>
  <dcterms:modified xsi:type="dcterms:W3CDTF">2018-01-25T18:39:31Z</dcterms:modified>
  <cp:category/>
  <cp:version/>
  <cp:contentType/>
  <cp:contentStatus/>
</cp:coreProperties>
</file>